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15" yWindow="5640" windowWidth="12825" windowHeight="11760"/>
  </bookViews>
  <sheets>
    <sheet name="Лист1" sheetId="1" r:id="rId1"/>
  </sheets>
  <definedNames>
    <definedName name="_xlnm._FilterDatabase" localSheetId="0" hidden="1">Лист1!$A$13:$J$34</definedName>
    <definedName name="Z_01417039_A17A_4C20_92CD_4E880783B784_.wvu.FilterData" localSheetId="0" hidden="1">Лист1!$A$13:$J$34</definedName>
    <definedName name="Z_01417039_A17A_4C20_92CD_4E880783B784_.wvu.PrintArea" localSheetId="0" hidden="1">Лист1!$A$1:$J$34</definedName>
    <definedName name="Z_01417039_A17A_4C20_92CD_4E880783B784_.wvu.PrintTitles" localSheetId="0" hidden="1">Лист1!$11:$12</definedName>
    <definedName name="Z_01417039_A17A_4C20_92CD_4E880783B784_.wvu.Rows" localSheetId="0" hidden="1">Лист1!$4:$4</definedName>
    <definedName name="Z_49F68E5D_3CB5_43C9_9BC2_E4645C5BC102_.wvu.FilterData" localSheetId="0" hidden="1">Лист1!$A$13:$J$34</definedName>
    <definedName name="Z_49F68E5D_3CB5_43C9_9BC2_E4645C5BC102_.wvu.PrintArea" localSheetId="0" hidden="1">Лист1!$A$1:$J$34</definedName>
    <definedName name="Z_49F68E5D_3CB5_43C9_9BC2_E4645C5BC102_.wvu.PrintTitles" localSheetId="0" hidden="1">Лист1!$11:$12</definedName>
    <definedName name="Z_60AC5400_07AA_4C58_BA8F_DCB4A4CD2EAB_.wvu.FilterData" localSheetId="0" hidden="1">Лист1!$A$13:$J$34</definedName>
    <definedName name="Z_80C75C11_FDEA_43A2_AC6B_5576BA5ECE9C_.wvu.FilterData" localSheetId="0" hidden="1">Лист1!$A$13:$J$34</definedName>
    <definedName name="Z_8E8A6C89_635D_4F6E_8939_004478312983_.wvu.FilterData" localSheetId="0" hidden="1">Лист1!$A$13:$J$34</definedName>
    <definedName name="Z_8F724F4A_BEF0_472B_BBF0_35DC5B1E9B3F_.wvu.FilterData" localSheetId="0" hidden="1">Лист1!$A$13:$J$34</definedName>
    <definedName name="Z_916EFC5E_BC58_40D8_B6CB_F8BE259AFE48_.wvu.Rows" localSheetId="0" hidden="1">Лист1!$4:$4</definedName>
    <definedName name="Z_A34AF7C6_D146_4A3B_BFB9_5C60AB55FA5B_.wvu.FilterData" localSheetId="0" hidden="1">Лист1!$A$13:$J$34</definedName>
    <definedName name="Z_AD961609_C4B9_4CBB_BC1A_748D01AE47BF_.wvu.FilterData" localSheetId="0" hidden="1">Лист1!$A$13:$J$34</definedName>
    <definedName name="Z_AD961609_C4B9_4CBB_BC1A_748D01AE47BF_.wvu.PrintArea" localSheetId="0" hidden="1">Лист1!$A$1:$J$34</definedName>
    <definedName name="Z_AD961609_C4B9_4CBB_BC1A_748D01AE47BF_.wvu.PrintTitles" localSheetId="0" hidden="1">Лист1!$11:$12</definedName>
    <definedName name="Z_BB9E88DC_2923_40A1_9925_6B66D53B3814_.wvu.FilterData" localSheetId="0" hidden="1">Лист1!$A$13:$J$34</definedName>
    <definedName name="Z_BB9E88DC_2923_40A1_9925_6B66D53B3814_.wvu.PrintArea" localSheetId="0" hidden="1">Лист1!$A$1:$J$34</definedName>
    <definedName name="Z_BB9E88DC_2923_40A1_9925_6B66D53B3814_.wvu.PrintTitles" localSheetId="0" hidden="1">Лист1!$11:$12</definedName>
    <definedName name="Z_BB9E88DC_2923_40A1_9925_6B66D53B3814_.wvu.Rows" localSheetId="0" hidden="1">Лист1!$4:$4</definedName>
    <definedName name="Z_CC3A5C7D_63DB_4AAE_A79F_4DC858435E92_.wvu.FilterData" localSheetId="0" hidden="1">Лист1!$A$13:$J$34</definedName>
    <definedName name="Z_CC3A5C7D_63DB_4AAE_A79F_4DC858435E92_.wvu.PrintArea" localSheetId="0" hidden="1">Лист1!$A$1:$J$34</definedName>
    <definedName name="Z_CC3A5C7D_63DB_4AAE_A79F_4DC858435E92_.wvu.PrintTitles" localSheetId="0" hidden="1">Лист1!$11:$12</definedName>
    <definedName name="Z_D1873488_15DB_4B6E_8B6A_AC45372AF7E2_.wvu.FilterData" localSheetId="0" hidden="1">Лист1!$A$13:$J$34</definedName>
    <definedName name="Z_DD176C27_66CE_471B_9603_0668C5041849_.wvu.FilterData" localSheetId="0" hidden="1">Лист1!$A$13:$J$34</definedName>
    <definedName name="Z_DD176C27_66CE_471B_9603_0668C5041849_.wvu.PrintArea" localSheetId="0" hidden="1">Лист1!$A$1:$J$34</definedName>
    <definedName name="Z_DD176C27_66CE_471B_9603_0668C5041849_.wvu.PrintTitles" localSheetId="0" hidden="1">Лист1!$11:$12</definedName>
    <definedName name="Z_F1389446_FF07_4424_93C6_8BD43E515C8D_.wvu.FilterData" localSheetId="0" hidden="1">Лист1!$A$13:$J$34</definedName>
    <definedName name="Z_F1389446_FF07_4424_93C6_8BD43E515C8D_.wvu.PrintArea" localSheetId="0" hidden="1">Лист1!$A$1:$J$34</definedName>
    <definedName name="Z_F1389446_FF07_4424_93C6_8BD43E515C8D_.wvu.PrintTitles" localSheetId="0" hidden="1">Лист1!$11:$12</definedName>
    <definedName name="Z_F1389446_FF07_4424_93C6_8BD43E515C8D_.wvu.Rows" localSheetId="0" hidden="1">Лист1!$4:$4</definedName>
    <definedName name="_xlnm.Print_Titles" localSheetId="0">Лист1!$11:$12</definedName>
    <definedName name="_xlnm.Print_Area" localSheetId="0">Лист1!$A$1:$J$34</definedName>
  </definedNames>
  <calcPr calcId="144525"/>
  <customWorkbookViews>
    <customWorkbookView name="trv03 - Личное представление" guid="{F1389446-FF07-4424-93C6-8BD43E515C8D}" mergeInterval="0" personalView="1" maximized="1" windowWidth="1276" windowHeight="870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admin - Личное представление" guid="{BB9E88DC-2923-40A1-9925-6B66D53B3814}" mergeInterval="0" personalView="1" maximized="1" windowWidth="1916" windowHeight="873" activeSheetId="1"/>
  </customWorkbookViews>
</workbook>
</file>

<file path=xl/calcChain.xml><?xml version="1.0" encoding="utf-8"?>
<calcChain xmlns="http://schemas.openxmlformats.org/spreadsheetml/2006/main">
  <c r="H15" i="1" l="1"/>
  <c r="G22" i="1"/>
  <c r="G23" i="1" l="1"/>
  <c r="G24" i="1"/>
  <c r="H29" i="1"/>
  <c r="H28" i="1" s="1"/>
  <c r="G29" i="1"/>
  <c r="G28" i="1" s="1"/>
  <c r="J32" i="1"/>
  <c r="I32" i="1"/>
  <c r="H32" i="1"/>
  <c r="G31" i="1"/>
  <c r="G32" i="1"/>
  <c r="I24" i="1"/>
  <c r="J15" i="1"/>
  <c r="J14" i="1" s="1"/>
  <c r="I15" i="1"/>
  <c r="I14" i="1" s="1"/>
  <c r="I34" i="1" s="1"/>
  <c r="H14" i="1"/>
  <c r="G17" i="1"/>
  <c r="G18" i="1"/>
  <c r="G19" i="1"/>
  <c r="G21" i="1"/>
  <c r="G15" i="1" l="1"/>
  <c r="H34" i="1"/>
  <c r="G14" i="1"/>
  <c r="G34" i="1" s="1"/>
</calcChain>
</file>

<file path=xl/sharedStrings.xml><?xml version="1.0" encoding="utf-8"?>
<sst xmlns="http://schemas.openxmlformats.org/spreadsheetml/2006/main" count="111" uniqueCount="96">
  <si>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</si>
  <si>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</si>
  <si>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</si>
  <si>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</si>
  <si>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</si>
  <si>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</si>
  <si>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</si>
  <si>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</si>
  <si>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1000000</t>
  </si>
  <si>
    <t>1010000</t>
  </si>
  <si>
    <t>0600000</t>
  </si>
  <si>
    <t>0610000</t>
  </si>
  <si>
    <t>Проведення навчально-тренувальних зборів і змагань з олімпійських видів спорту</t>
  </si>
  <si>
    <t>1014082</t>
  </si>
  <si>
    <t>4082</t>
  </si>
  <si>
    <t>Інші заходи в галузі культури і мистецтва</t>
  </si>
  <si>
    <t>0700000</t>
  </si>
  <si>
    <t>0710000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</si>
  <si>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</si>
  <si>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</si>
  <si>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</si>
  <si>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</si>
  <si>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</si>
  <si>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</si>
  <si>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</si>
  <si>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</si>
  <si>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</si>
  <si>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</si>
  <si>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</si>
  <si>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</si>
  <si>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</si>
  <si>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СЕЛИЩНА РАДА </t>
  </si>
  <si>
    <t>Розподіл витрат селищного бюджету на реалізацію регіональних програм у 2022 році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</si>
  <si>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</si>
  <si>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</si>
  <si>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</si>
  <si>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</si>
  <si>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</si>
  <si>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 xml:space="preserve">Рішення селищної ради від 12.08.2021№17/7 </t>
  </si>
  <si>
    <t>211500.00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</si>
  <si>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</si>
  <si>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</si>
  <si>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</si>
  <si>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</si>
  <si>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</si>
  <si>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</si>
  <si>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</si>
  <si>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Комплексна програма соціального захисту та соціального забезпечення населення Мар'янівської селищної ради на 2022-2026</t>
  </si>
  <si>
    <t>0611010</t>
  </si>
  <si>
    <t>1010</t>
  </si>
  <si>
    <t>0910</t>
  </si>
  <si>
    <t>Надання дошкільної освіти</t>
  </si>
  <si>
    <t>0118330</t>
  </si>
  <si>
    <t>0117325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</si>
  <si>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</si>
  <si>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</si>
  <si>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</si>
  <si>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</si>
  <si>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</si>
  <si>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</si>
  <si>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КЗ "Центр надання культурних кослуг Мар'янівської селищної ради"</t>
  </si>
  <si>
    <t>Програма проведення культурно-мистецьких заходів на 2021-2025 роки</t>
  </si>
  <si>
    <t>3700000</t>
  </si>
  <si>
    <t>Фінансовий відділ Мар'янівської селищної ради</t>
  </si>
  <si>
    <t>3710000</t>
  </si>
  <si>
    <t>3719770</t>
  </si>
  <si>
    <t>9770</t>
  </si>
  <si>
    <t>Інші субвенції з місцевого бюджету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</si>
  <si>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2022-2025 роки  </t>
  </si>
  <si>
    <t>Додаток № 6</t>
  </si>
  <si>
    <t xml:space="preserve">Рішення селищної ради від 02.12.2021 №20/7 </t>
  </si>
  <si>
    <t xml:space="preserve">Відділ освіти, молоді, спорту та охорони здоров'я </t>
  </si>
  <si>
    <t xml:space="preserve">Рішення селищної ради від 23.12.2021 №21/15 </t>
  </si>
  <si>
    <t xml:space="preserve">Рішення селищної ради від 23.12.2021 №21/14 </t>
  </si>
  <si>
    <t xml:space="preserve">Рішення селищної ради від 23.12.2021 №21/19 </t>
  </si>
  <si>
    <t>Рішення селищної ради від 23.12.2021 №21/11</t>
  </si>
  <si>
    <t>Рішення селищної ради від 23.12.2021 №21/12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</si>
  <si>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</si>
  <si>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</si>
  <si>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</si>
  <si>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до рішення селищної ради № 23/11</t>
  </si>
  <si>
    <t>Про внесення змін до рішення № 21/22 від 23.12.2021</t>
  </si>
  <si>
    <t>0116030</t>
  </si>
  <si>
    <t>6030</t>
  </si>
  <si>
    <t>0620</t>
  </si>
  <si>
    <t>Організація благоустрою населених пунктів</t>
  </si>
  <si>
    <t>0113242</t>
  </si>
  <si>
    <t>3242</t>
  </si>
  <si>
    <t>Інші заходи у сфері соціального захисту і соціального забезпечення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</si>
  <si>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</si>
  <si>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</si>
  <si>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</si>
  <si>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</si>
  <si>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</si>
  <si>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</si>
  <si>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Про бюджет Мар'янівської селищної територіальної громади 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</si>
</sst>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justify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quotePrefix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</xf>
    <xf numFmtId="4" fontId="7" fillId="0" borderId="1" xfId="0" quotePrefix="1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7" fillId="2" borderId="1" xfId="0" quotePrefix="1" applyFont="1" applyFill="1" applyBorder="1" applyAlignment="1">
      <alignment horizontal="center" vertical="center" wrapText="1"/>
    </xf>
    <xf numFmtId="4" fontId="7" fillId="2" borderId="1" xfId="0" quotePrefix="1" applyNumberFormat="1" applyFont="1" applyFill="1" applyBorder="1" applyAlignment="1">
      <alignment horizontal="center" vertical="center" wrapText="1"/>
    </xf>
    <xf numFmtId="4" fontId="7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justify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quotePrefix="1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782"/>
  <sheetViews>
    <sheetView showGridLines="0" tabSelected="1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E19" sqref="E19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6.7109375" style="4" customWidth="1"/>
    <col min="11" max="16384" width="9.140625" style="2"/>
  </cols>
  <sheetData>
    <row r="1" spans="1:63" ht="18.75" x14ac:dyDescent="0.2">
      <c r="G1" s="68" t="s">
        <v>69</v>
      </c>
      <c r="H1" s="68"/>
      <c r="I1" s="68"/>
      <c r="J1" s="6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2">
      <c r="G2" s="60" t="s">
        <v>80</v>
      </c>
      <c r="H2" s="60"/>
      <c r="I2" s="60"/>
      <c r="J2" s="6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2">
      <c r="A3" s="8"/>
      <c r="B3" s="8"/>
      <c r="C3" s="8"/>
      <c r="D3" s="9"/>
      <c r="E3" s="9"/>
      <c r="F3" s="9"/>
      <c r="G3" s="59" t="s">
        <v>81</v>
      </c>
      <c r="H3" s="59"/>
      <c r="I3" s="59"/>
      <c r="J3" s="59"/>
      <c r="K3" s="10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2">
      <c r="A4" s="8"/>
      <c r="B4" s="8"/>
      <c r="C4" s="8"/>
      <c r="D4" s="9"/>
      <c r="E4" s="9"/>
      <c r="F4" s="9"/>
      <c r="G4" s="59" t="s">
        <v>95</v>
      </c>
      <c r="H4" s="59"/>
      <c r="I4" s="59"/>
      <c r="J4" s="59"/>
      <c r="K4" s="10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79" t="s">
        <v>32</v>
      </c>
      <c r="B7" s="79"/>
      <c r="C7" s="79"/>
      <c r="D7" s="79"/>
      <c r="E7" s="79"/>
      <c r="F7" s="79"/>
      <c r="G7" s="79"/>
      <c r="H7" s="79"/>
      <c r="I7" s="79"/>
      <c r="J7" s="79"/>
      <c r="K7" s="9"/>
      <c r="L7" s="9"/>
    </row>
    <row r="8" spans="1:63" ht="18.75" x14ac:dyDescent="0.3">
      <c r="A8" s="80" t="s">
        <v>30</v>
      </c>
      <c r="B8" s="80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 x14ac:dyDescent="0.3">
      <c r="A9" s="81" t="s">
        <v>24</v>
      </c>
      <c r="B9" s="81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2"/>
      <c r="B10" s="12"/>
      <c r="C10" s="8"/>
      <c r="D10" s="9"/>
      <c r="E10" s="9"/>
      <c r="F10" s="9"/>
      <c r="G10" s="9"/>
      <c r="H10" s="13"/>
      <c r="I10" s="14"/>
      <c r="J10" s="14" t="s">
        <v>23</v>
      </c>
      <c r="K10" s="9"/>
      <c r="L10" s="9"/>
    </row>
    <row r="11" spans="1:63" ht="47.25" customHeight="1" x14ac:dyDescent="0.2">
      <c r="A11" s="82" t="s">
        <v>25</v>
      </c>
      <c r="B11" s="74" t="s">
        <v>26</v>
      </c>
      <c r="C11" s="74" t="s">
        <v>18</v>
      </c>
      <c r="D11" s="75" t="s">
        <v>27</v>
      </c>
      <c r="E11" s="88" t="s">
        <v>28</v>
      </c>
      <c r="F11" s="71" t="s">
        <v>29</v>
      </c>
      <c r="G11" s="71" t="s">
        <v>19</v>
      </c>
      <c r="H11" s="75" t="s">
        <v>0</v>
      </c>
      <c r="I11" s="69" t="s">
        <v>1</v>
      </c>
      <c r="J11" s="70"/>
      <c r="K11" s="9"/>
      <c r="L11" s="9"/>
    </row>
    <row r="12" spans="1:63" ht="55.5" customHeight="1" x14ac:dyDescent="0.2">
      <c r="A12" s="83"/>
      <c r="B12" s="74"/>
      <c r="C12" s="74"/>
      <c r="D12" s="75"/>
      <c r="E12" s="88"/>
      <c r="F12" s="72"/>
      <c r="G12" s="72"/>
      <c r="H12" s="89"/>
      <c r="I12" s="17" t="s">
        <v>20</v>
      </c>
      <c r="J12" s="17" t="s">
        <v>21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2" t="s">
        <v>6</v>
      </c>
      <c r="B14" s="42"/>
      <c r="C14" s="42"/>
      <c r="D14" s="86" t="s">
        <v>31</v>
      </c>
      <c r="E14" s="87"/>
      <c r="F14" s="16"/>
      <c r="G14" s="44">
        <f>G15</f>
        <v>1020000</v>
      </c>
      <c r="H14" s="44">
        <f>H15</f>
        <v>600000</v>
      </c>
      <c r="I14" s="44">
        <f>I15</f>
        <v>420000</v>
      </c>
      <c r="J14" s="44">
        <f>J15</f>
        <v>420000</v>
      </c>
      <c r="K14" s="10"/>
      <c r="L14" s="10"/>
    </row>
    <row r="15" spans="1:63" s="3" customFormat="1" ht="18.75" x14ac:dyDescent="0.2">
      <c r="A15" s="42" t="s">
        <v>7</v>
      </c>
      <c r="B15" s="42"/>
      <c r="C15" s="42"/>
      <c r="D15" s="86" t="s">
        <v>31</v>
      </c>
      <c r="E15" s="87"/>
      <c r="F15" s="16"/>
      <c r="G15" s="44">
        <f>G16+G17+G18+G19+G21+G20+G22</f>
        <v>1020000</v>
      </c>
      <c r="H15" s="44">
        <f>H16+H17+H18+H19+H21+H20+H22</f>
        <v>600000</v>
      </c>
      <c r="I15" s="44">
        <f>I17+I18+I19+I21</f>
        <v>420000</v>
      </c>
      <c r="J15" s="44">
        <f>J17+J18+J19+J21</f>
        <v>420000</v>
      </c>
      <c r="K15" s="10"/>
      <c r="L15" s="10"/>
    </row>
    <row r="16" spans="1:63" s="3" customFormat="1" ht="131.25" x14ac:dyDescent="0.2">
      <c r="A16" s="37" t="s">
        <v>43</v>
      </c>
      <c r="B16" s="37" t="s">
        <v>44</v>
      </c>
      <c r="C16" s="38" t="s">
        <v>45</v>
      </c>
      <c r="D16" s="36" t="s">
        <v>46</v>
      </c>
      <c r="E16" s="35" t="s">
        <v>59</v>
      </c>
      <c r="F16" s="32" t="s">
        <v>72</v>
      </c>
      <c r="G16" s="33">
        <v>100000</v>
      </c>
      <c r="H16" s="34">
        <v>100000</v>
      </c>
      <c r="I16" s="34">
        <v>0</v>
      </c>
      <c r="J16" s="34">
        <v>0</v>
      </c>
      <c r="K16" s="10"/>
      <c r="L16" s="10"/>
    </row>
    <row r="17" spans="1:12" s="3" customFormat="1" ht="75" x14ac:dyDescent="0.2">
      <c r="A17" s="67" t="s">
        <v>52</v>
      </c>
      <c r="B17" s="64" t="s">
        <v>89</v>
      </c>
      <c r="C17" s="65" t="s">
        <v>90</v>
      </c>
      <c r="D17" s="66" t="s">
        <v>91</v>
      </c>
      <c r="E17" s="35" t="s">
        <v>58</v>
      </c>
      <c r="F17" s="32" t="s">
        <v>73</v>
      </c>
      <c r="G17" s="33">
        <f t="shared" ref="G17:G21" si="0">H17+I17</f>
        <v>300000</v>
      </c>
      <c r="H17" s="34">
        <v>0</v>
      </c>
      <c r="I17" s="30">
        <v>300000</v>
      </c>
      <c r="J17" s="30">
        <v>300000</v>
      </c>
      <c r="K17" s="10"/>
      <c r="L17" s="10"/>
    </row>
    <row r="18" spans="1:12" s="3" customFormat="1" ht="75" x14ac:dyDescent="0.2">
      <c r="A18" s="67" t="s">
        <v>53</v>
      </c>
      <c r="B18" s="64" t="s">
        <v>92</v>
      </c>
      <c r="C18" s="65" t="s">
        <v>93</v>
      </c>
      <c r="D18" s="66" t="s">
        <v>94</v>
      </c>
      <c r="E18" s="35" t="s">
        <v>58</v>
      </c>
      <c r="F18" s="32" t="s">
        <v>73</v>
      </c>
      <c r="G18" s="33">
        <f t="shared" si="0"/>
        <v>50000</v>
      </c>
      <c r="H18" s="34">
        <v>0</v>
      </c>
      <c r="I18" s="30">
        <v>50000</v>
      </c>
      <c r="J18" s="30">
        <v>50000</v>
      </c>
      <c r="K18" s="10"/>
      <c r="L18" s="10"/>
    </row>
    <row r="19" spans="1:12" s="3" customFormat="1" ht="93.75" x14ac:dyDescent="0.2">
      <c r="A19" s="27" t="s">
        <v>54</v>
      </c>
      <c r="B19" s="27" t="s">
        <v>55</v>
      </c>
      <c r="C19" s="28" t="s">
        <v>56</v>
      </c>
      <c r="D19" s="29" t="s">
        <v>57</v>
      </c>
      <c r="E19" s="35" t="s">
        <v>58</v>
      </c>
      <c r="F19" s="32" t="s">
        <v>73</v>
      </c>
      <c r="G19" s="33">
        <f t="shared" si="0"/>
        <v>70000</v>
      </c>
      <c r="H19" s="34">
        <v>0</v>
      </c>
      <c r="I19" s="30">
        <v>70000</v>
      </c>
      <c r="J19" s="30">
        <v>70000</v>
      </c>
      <c r="K19" s="10"/>
      <c r="L19" s="10"/>
    </row>
    <row r="20" spans="1:12" s="3" customFormat="1" ht="75" x14ac:dyDescent="0.2">
      <c r="A20" s="61" t="s">
        <v>82</v>
      </c>
      <c r="B20" s="61" t="s">
        <v>83</v>
      </c>
      <c r="C20" s="62" t="s">
        <v>84</v>
      </c>
      <c r="D20" s="63" t="s">
        <v>85</v>
      </c>
      <c r="E20" s="35" t="s">
        <v>58</v>
      </c>
      <c r="F20" s="32" t="s">
        <v>73</v>
      </c>
      <c r="G20" s="33">
        <v>100000</v>
      </c>
      <c r="H20" s="34">
        <v>100000</v>
      </c>
      <c r="I20" s="30">
        <v>0</v>
      </c>
      <c r="J20" s="30">
        <v>0</v>
      </c>
      <c r="K20" s="10"/>
      <c r="L20" s="10"/>
    </row>
    <row r="21" spans="1:12" s="3" customFormat="1" ht="75" x14ac:dyDescent="0.2">
      <c r="A21" s="61" t="s">
        <v>77</v>
      </c>
      <c r="B21" s="61" t="s">
        <v>78</v>
      </c>
      <c r="C21" s="62" t="s">
        <v>2</v>
      </c>
      <c r="D21" s="63" t="s">
        <v>79</v>
      </c>
      <c r="E21" s="31" t="s">
        <v>47</v>
      </c>
      <c r="F21" s="32" t="s">
        <v>74</v>
      </c>
      <c r="G21" s="33">
        <f t="shared" si="0"/>
        <v>200000</v>
      </c>
      <c r="H21" s="34">
        <v>200000</v>
      </c>
      <c r="I21" s="34">
        <v>0</v>
      </c>
      <c r="J21" s="34">
        <v>0</v>
      </c>
      <c r="K21" s="10"/>
      <c r="L21" s="10"/>
    </row>
    <row r="22" spans="1:12" s="3" customFormat="1" ht="75" x14ac:dyDescent="0.2">
      <c r="A22" s="61" t="s">
        <v>86</v>
      </c>
      <c r="B22" s="61" t="s">
        <v>87</v>
      </c>
      <c r="C22" s="62" t="s">
        <v>2</v>
      </c>
      <c r="D22" s="63" t="s">
        <v>88</v>
      </c>
      <c r="E22" s="31" t="s">
        <v>47</v>
      </c>
      <c r="F22" s="32" t="s">
        <v>74</v>
      </c>
      <c r="G22" s="33">
        <f t="shared" ref="G22" si="1">H22+I22</f>
        <v>200000</v>
      </c>
      <c r="H22" s="34">
        <v>200000</v>
      </c>
      <c r="I22" s="34">
        <v>0</v>
      </c>
      <c r="J22" s="34">
        <v>0</v>
      </c>
      <c r="K22" s="10"/>
      <c r="L22" s="10"/>
    </row>
    <row r="23" spans="1:12" s="3" customFormat="1" ht="20.25" customHeight="1" x14ac:dyDescent="0.2">
      <c r="A23" s="45" t="s">
        <v>10</v>
      </c>
      <c r="B23" s="45"/>
      <c r="C23" s="45"/>
      <c r="D23" s="77" t="s">
        <v>71</v>
      </c>
      <c r="E23" s="78"/>
      <c r="F23" s="58"/>
      <c r="G23" s="44">
        <f>G27+G25+G26</f>
        <v>741500</v>
      </c>
      <c r="H23" s="46">
        <v>361500</v>
      </c>
      <c r="I23" s="46">
        <v>380000</v>
      </c>
      <c r="J23" s="46">
        <v>380000</v>
      </c>
      <c r="K23" s="10"/>
      <c r="L23" s="10"/>
    </row>
    <row r="24" spans="1:12" s="3" customFormat="1" ht="20.25" customHeight="1" x14ac:dyDescent="0.2">
      <c r="A24" s="45" t="s">
        <v>11</v>
      </c>
      <c r="B24" s="45"/>
      <c r="C24" s="45"/>
      <c r="D24" s="77" t="s">
        <v>71</v>
      </c>
      <c r="E24" s="78"/>
      <c r="F24" s="58"/>
      <c r="G24" s="44">
        <f>G25+G26+G27</f>
        <v>741500</v>
      </c>
      <c r="H24" s="46">
        <v>361500</v>
      </c>
      <c r="I24" s="46">
        <f>I25+I26+I27+I28+I29+I30</f>
        <v>380000</v>
      </c>
      <c r="J24" s="46">
        <v>0</v>
      </c>
      <c r="K24" s="10"/>
      <c r="L24" s="10"/>
    </row>
    <row r="25" spans="1:12" s="3" customFormat="1" ht="75" x14ac:dyDescent="0.2">
      <c r="A25" s="27" t="s">
        <v>48</v>
      </c>
      <c r="B25" s="27" t="s">
        <v>49</v>
      </c>
      <c r="C25" s="28" t="s">
        <v>50</v>
      </c>
      <c r="D25" s="29" t="s">
        <v>51</v>
      </c>
      <c r="E25" s="35" t="s">
        <v>37</v>
      </c>
      <c r="F25" s="32" t="s">
        <v>75</v>
      </c>
      <c r="G25" s="33">
        <v>180000</v>
      </c>
      <c r="H25" s="47">
        <v>100000</v>
      </c>
      <c r="I25" s="47">
        <v>80000</v>
      </c>
      <c r="J25" s="47">
        <v>80000</v>
      </c>
      <c r="K25" s="10"/>
      <c r="L25" s="10"/>
    </row>
    <row r="26" spans="1:12" s="3" customFormat="1" ht="75" x14ac:dyDescent="0.2">
      <c r="A26" s="37" t="s">
        <v>33</v>
      </c>
      <c r="B26" s="37" t="s">
        <v>34</v>
      </c>
      <c r="C26" s="38" t="s">
        <v>35</v>
      </c>
      <c r="D26" s="36" t="s">
        <v>36</v>
      </c>
      <c r="E26" s="35" t="s">
        <v>37</v>
      </c>
      <c r="F26" s="32" t="s">
        <v>75</v>
      </c>
      <c r="G26" s="48">
        <v>511500</v>
      </c>
      <c r="H26" s="48" t="s">
        <v>39</v>
      </c>
      <c r="I26" s="34">
        <v>300000</v>
      </c>
      <c r="J26" s="34">
        <v>300000</v>
      </c>
      <c r="K26" s="10"/>
      <c r="L26" s="10"/>
    </row>
    <row r="27" spans="1:12" s="3" customFormat="1" ht="75" x14ac:dyDescent="0.2">
      <c r="A27" s="37" t="s">
        <v>40</v>
      </c>
      <c r="B27" s="37" t="s">
        <v>41</v>
      </c>
      <c r="C27" s="38" t="s">
        <v>4</v>
      </c>
      <c r="D27" s="36" t="s">
        <v>12</v>
      </c>
      <c r="E27" s="43" t="s">
        <v>42</v>
      </c>
      <c r="F27" s="49" t="s">
        <v>38</v>
      </c>
      <c r="G27" s="48">
        <v>50000</v>
      </c>
      <c r="H27" s="34">
        <v>50000</v>
      </c>
      <c r="I27" s="34">
        <v>0</v>
      </c>
      <c r="J27" s="34">
        <v>0</v>
      </c>
      <c r="K27" s="10"/>
      <c r="L27" s="10"/>
    </row>
    <row r="28" spans="1:12" s="3" customFormat="1" ht="18.75" x14ac:dyDescent="0.2">
      <c r="A28" s="50" t="s">
        <v>16</v>
      </c>
      <c r="B28" s="27" t="s">
        <v>8</v>
      </c>
      <c r="C28" s="39"/>
      <c r="D28" s="84" t="s">
        <v>60</v>
      </c>
      <c r="E28" s="85"/>
      <c r="F28" s="16"/>
      <c r="G28" s="44">
        <f>G29</f>
        <v>100000</v>
      </c>
      <c r="H28" s="44">
        <f>H29</f>
        <v>100000</v>
      </c>
      <c r="I28" s="44">
        <v>0</v>
      </c>
      <c r="J28" s="44">
        <v>0</v>
      </c>
      <c r="K28" s="10"/>
      <c r="L28" s="10"/>
    </row>
    <row r="29" spans="1:12" s="3" customFormat="1" ht="18.75" customHeight="1" x14ac:dyDescent="0.2">
      <c r="A29" s="50" t="s">
        <v>17</v>
      </c>
      <c r="B29" s="27" t="s">
        <v>9</v>
      </c>
      <c r="C29" s="39"/>
      <c r="D29" s="84" t="s">
        <v>60</v>
      </c>
      <c r="E29" s="85"/>
      <c r="F29" s="16"/>
      <c r="G29" s="44">
        <f>G30</f>
        <v>100000</v>
      </c>
      <c r="H29" s="44">
        <f>H30</f>
        <v>100000</v>
      </c>
      <c r="I29" s="44">
        <v>0</v>
      </c>
      <c r="J29" s="44">
        <v>0</v>
      </c>
      <c r="K29" s="10"/>
      <c r="L29" s="10"/>
    </row>
    <row r="30" spans="1:12" s="3" customFormat="1" ht="60" customHeight="1" x14ac:dyDescent="0.2">
      <c r="A30" s="37" t="s">
        <v>13</v>
      </c>
      <c r="B30" s="37" t="s">
        <v>14</v>
      </c>
      <c r="C30" s="38" t="s">
        <v>3</v>
      </c>
      <c r="D30" s="36" t="s">
        <v>15</v>
      </c>
      <c r="E30" s="35" t="s">
        <v>61</v>
      </c>
      <c r="F30" s="49" t="s">
        <v>70</v>
      </c>
      <c r="G30" s="48">
        <v>100000</v>
      </c>
      <c r="H30" s="48">
        <v>100000</v>
      </c>
      <c r="I30" s="51">
        <v>0</v>
      </c>
      <c r="J30" s="34">
        <v>0</v>
      </c>
      <c r="K30" s="10"/>
      <c r="L30" s="10"/>
    </row>
    <row r="31" spans="1:12" s="5" customFormat="1" ht="37.5" customHeight="1" x14ac:dyDescent="0.3">
      <c r="A31" s="19" t="s">
        <v>62</v>
      </c>
      <c r="B31" s="40"/>
      <c r="C31" s="41"/>
      <c r="D31" s="84" t="s">
        <v>63</v>
      </c>
      <c r="E31" s="85"/>
      <c r="F31" s="52"/>
      <c r="G31" s="46">
        <f>G33</f>
        <v>500000</v>
      </c>
      <c r="H31" s="46">
        <v>500000</v>
      </c>
      <c r="I31" s="46">
        <v>0</v>
      </c>
      <c r="J31" s="46">
        <v>0</v>
      </c>
      <c r="K31" s="22"/>
      <c r="L31" s="22"/>
    </row>
    <row r="32" spans="1:12" s="5" customFormat="1" ht="18.75" x14ac:dyDescent="0.3">
      <c r="A32" s="19" t="s">
        <v>64</v>
      </c>
      <c r="B32" s="40"/>
      <c r="C32" s="41"/>
      <c r="D32" s="84" t="s">
        <v>63</v>
      </c>
      <c r="E32" s="85"/>
      <c r="F32" s="52"/>
      <c r="G32" s="46">
        <f>G33</f>
        <v>500000</v>
      </c>
      <c r="H32" s="46">
        <f>H33</f>
        <v>500000</v>
      </c>
      <c r="I32" s="46">
        <f>I33</f>
        <v>0</v>
      </c>
      <c r="J32" s="46">
        <f>J33</f>
        <v>0</v>
      </c>
      <c r="K32" s="22"/>
      <c r="L32" s="22"/>
    </row>
    <row r="33" spans="1:12" s="5" customFormat="1" ht="93.75" x14ac:dyDescent="0.3">
      <c r="A33" s="37" t="s">
        <v>65</v>
      </c>
      <c r="B33" s="37" t="s">
        <v>66</v>
      </c>
      <c r="C33" s="38" t="s">
        <v>5</v>
      </c>
      <c r="D33" s="36" t="s">
        <v>67</v>
      </c>
      <c r="E33" s="43" t="s">
        <v>68</v>
      </c>
      <c r="F33" s="32" t="s">
        <v>76</v>
      </c>
      <c r="G33" s="33">
        <v>500000</v>
      </c>
      <c r="H33" s="53">
        <v>500000</v>
      </c>
      <c r="I33" s="53">
        <v>0</v>
      </c>
      <c r="J33" s="53">
        <v>0</v>
      </c>
      <c r="K33" s="22"/>
      <c r="L33" s="22"/>
    </row>
    <row r="34" spans="1:12" s="3" customFormat="1" ht="18.75" x14ac:dyDescent="0.3">
      <c r="A34" s="76" t="s">
        <v>22</v>
      </c>
      <c r="B34" s="76"/>
      <c r="C34" s="76"/>
      <c r="D34" s="76"/>
      <c r="E34" s="54"/>
      <c r="F34" s="55"/>
      <c r="G34" s="56">
        <f>G14+G23+G28+G31</f>
        <v>2361500</v>
      </c>
      <c r="H34" s="56">
        <f>H14+H23+H28+H31</f>
        <v>1561500</v>
      </c>
      <c r="I34" s="56">
        <f>I14+I23+I28+I31</f>
        <v>800000</v>
      </c>
      <c r="J34" s="56"/>
      <c r="K34" s="10"/>
      <c r="L34" s="10"/>
    </row>
    <row r="35" spans="1:12" s="3" customFormat="1" ht="18.75" x14ac:dyDescent="0.2">
      <c r="A35" s="15"/>
      <c r="B35" s="15"/>
      <c r="C35" s="15"/>
      <c r="D35" s="57"/>
      <c r="E35" s="57"/>
      <c r="F35" s="57"/>
      <c r="G35" s="57"/>
      <c r="H35" s="16"/>
      <c r="I35" s="16"/>
      <c r="J35" s="16"/>
      <c r="K35" s="10"/>
      <c r="L35" s="10"/>
    </row>
    <row r="36" spans="1:12" s="3" customFormat="1" ht="18.75" x14ac:dyDescent="0.2">
      <c r="A36" s="23"/>
      <c r="B36" s="23"/>
      <c r="C36" s="23"/>
      <c r="D36" s="10"/>
      <c r="E36" s="10"/>
      <c r="F36" s="10"/>
      <c r="G36" s="10"/>
      <c r="H36" s="25"/>
      <c r="I36" s="24"/>
      <c r="J36" s="24"/>
      <c r="K36" s="10"/>
      <c r="L36" s="10"/>
    </row>
    <row r="37" spans="1:12" s="3" customFormat="1" ht="18.75" x14ac:dyDescent="0.2">
      <c r="A37" s="23"/>
      <c r="B37" s="23"/>
      <c r="C37" s="23"/>
      <c r="D37" s="10"/>
      <c r="E37" s="10"/>
      <c r="F37" s="10"/>
      <c r="G37" s="10"/>
      <c r="H37" s="26"/>
      <c r="I37" s="26"/>
      <c r="J37" s="26"/>
      <c r="K37" s="10"/>
      <c r="L37" s="10"/>
    </row>
    <row r="38" spans="1:12" s="3" customFormat="1" ht="18.75" x14ac:dyDescent="0.2">
      <c r="A38" s="23"/>
      <c r="B38" s="23"/>
      <c r="C38" s="23"/>
      <c r="D38" s="10"/>
      <c r="E38" s="10"/>
      <c r="F38" s="10"/>
      <c r="G38" s="10"/>
      <c r="H38" s="24"/>
      <c r="I38" s="24"/>
      <c r="J38" s="24"/>
      <c r="K38" s="10"/>
      <c r="L38" s="10"/>
    </row>
    <row r="39" spans="1:12" s="3" customFormat="1" ht="18.75" x14ac:dyDescent="0.2">
      <c r="A39" s="23"/>
      <c r="B39" s="23"/>
      <c r="C39" s="23"/>
      <c r="D39" s="10"/>
      <c r="E39" s="10"/>
      <c r="F39" s="10"/>
      <c r="G39" s="10"/>
      <c r="H39" s="24"/>
      <c r="I39" s="24"/>
      <c r="J39" s="24"/>
      <c r="K39" s="10"/>
      <c r="L39" s="10"/>
    </row>
    <row r="40" spans="1:12" s="3" customFormat="1" x14ac:dyDescent="0.2">
      <c r="A40" s="6"/>
      <c r="B40" s="6"/>
      <c r="C40" s="6"/>
      <c r="H40" s="7"/>
      <c r="I40" s="7"/>
      <c r="J40" s="7"/>
    </row>
    <row r="41" spans="1:12" s="3" customFormat="1" x14ac:dyDescent="0.2">
      <c r="A41" s="6"/>
      <c r="B41" s="6"/>
      <c r="C41" s="6"/>
      <c r="H41" s="7"/>
      <c r="I41" s="7"/>
      <c r="J41" s="7"/>
    </row>
    <row r="42" spans="1:12" s="3" customFormat="1" x14ac:dyDescent="0.2">
      <c r="A42" s="6"/>
      <c r="B42" s="6"/>
      <c r="C42" s="6"/>
      <c r="H42" s="7"/>
      <c r="I42" s="7"/>
      <c r="J42" s="7"/>
    </row>
    <row r="43" spans="1:12" s="3" customFormat="1" x14ac:dyDescent="0.2">
      <c r="A43" s="6"/>
      <c r="B43" s="6"/>
      <c r="C43" s="6"/>
      <c r="H43" s="7"/>
      <c r="I43" s="7"/>
      <c r="J43" s="7"/>
    </row>
    <row r="44" spans="1:12" s="3" customFormat="1" x14ac:dyDescent="0.2">
      <c r="A44" s="6"/>
      <c r="B44" s="6"/>
      <c r="C44" s="6"/>
      <c r="H44" s="7"/>
      <c r="I44" s="7"/>
      <c r="J44" s="7"/>
    </row>
    <row r="45" spans="1:12" s="3" customFormat="1" x14ac:dyDescent="0.2">
      <c r="A45" s="6"/>
      <c r="B45" s="6"/>
      <c r="C45" s="6"/>
      <c r="H45" s="7"/>
      <c r="I45" s="7"/>
      <c r="J45" s="7"/>
    </row>
    <row r="46" spans="1:12" s="3" customFormat="1" x14ac:dyDescent="0.2">
      <c r="A46" s="6"/>
      <c r="B46" s="6"/>
      <c r="C46" s="6"/>
      <c r="H46" s="7"/>
      <c r="I46" s="7"/>
      <c r="J46" s="7"/>
    </row>
    <row r="47" spans="1:12" s="3" customFormat="1" x14ac:dyDescent="0.2">
      <c r="A47" s="6"/>
      <c r="B47" s="6"/>
      <c r="C47" s="6"/>
      <c r="H47" s="7"/>
      <c r="I47" s="7"/>
      <c r="J47" s="7"/>
    </row>
    <row r="48" spans="1:12" s="3" customFormat="1" x14ac:dyDescent="0.2">
      <c r="A48" s="6"/>
      <c r="B48" s="6"/>
      <c r="C48" s="6"/>
      <c r="H48" s="7"/>
      <c r="I48" s="7"/>
      <c r="J48" s="7"/>
    </row>
    <row r="49" spans="1:10" s="3" customFormat="1" x14ac:dyDescent="0.2">
      <c r="A49" s="6"/>
      <c r="B49" s="6"/>
      <c r="C49" s="6"/>
      <c r="H49" s="7"/>
      <c r="I49" s="7"/>
      <c r="J49" s="7"/>
    </row>
    <row r="50" spans="1:10" s="3" customFormat="1" x14ac:dyDescent="0.2">
      <c r="A50" s="6"/>
      <c r="B50" s="6"/>
      <c r="C50" s="6"/>
      <c r="H50" s="7"/>
      <c r="I50" s="7"/>
      <c r="J50" s="7"/>
    </row>
    <row r="51" spans="1:10" s="3" customFormat="1" x14ac:dyDescent="0.2">
      <c r="A51" s="6"/>
      <c r="B51" s="6"/>
      <c r="C51" s="6"/>
      <c r="H51" s="7"/>
      <c r="I51" s="7"/>
      <c r="J51" s="7"/>
    </row>
    <row r="52" spans="1:10" s="3" customFormat="1" x14ac:dyDescent="0.2">
      <c r="A52" s="6"/>
      <c r="B52" s="6"/>
      <c r="C52" s="6"/>
      <c r="H52" s="7"/>
      <c r="I52" s="7"/>
      <c r="J52" s="7"/>
    </row>
    <row r="53" spans="1:10" s="3" customFormat="1" x14ac:dyDescent="0.2">
      <c r="A53" s="6"/>
      <c r="B53" s="6"/>
      <c r="C53" s="6"/>
      <c r="H53" s="7"/>
      <c r="I53" s="7"/>
      <c r="J53" s="7"/>
    </row>
    <row r="54" spans="1:10" s="3" customFormat="1" x14ac:dyDescent="0.2">
      <c r="A54" s="6"/>
      <c r="B54" s="6"/>
      <c r="C54" s="6"/>
      <c r="H54" s="7"/>
      <c r="I54" s="7"/>
      <c r="J54" s="7"/>
    </row>
    <row r="55" spans="1:10" s="3" customFormat="1" x14ac:dyDescent="0.2">
      <c r="A55" s="6"/>
      <c r="B55" s="6"/>
      <c r="C55" s="6"/>
      <c r="H55" s="7"/>
      <c r="I55" s="7"/>
      <c r="J55" s="7"/>
    </row>
    <row r="56" spans="1:10" s="3" customFormat="1" x14ac:dyDescent="0.2">
      <c r="A56" s="6"/>
      <c r="B56" s="6"/>
      <c r="C56" s="6"/>
      <c r="H56" s="7"/>
      <c r="I56" s="7"/>
      <c r="J56" s="7"/>
    </row>
    <row r="57" spans="1:10" s="3" customFormat="1" x14ac:dyDescent="0.2">
      <c r="A57" s="6"/>
      <c r="B57" s="6"/>
      <c r="C57" s="6"/>
      <c r="H57" s="7"/>
      <c r="I57" s="7"/>
      <c r="J57" s="7"/>
    </row>
    <row r="58" spans="1:10" s="3" customFormat="1" x14ac:dyDescent="0.2">
      <c r="A58" s="6"/>
      <c r="B58" s="6"/>
      <c r="C58" s="6"/>
      <c r="H58" s="7"/>
      <c r="I58" s="7"/>
      <c r="J58" s="7"/>
    </row>
    <row r="59" spans="1:10" s="3" customFormat="1" x14ac:dyDescent="0.2">
      <c r="A59" s="6"/>
      <c r="B59" s="6"/>
      <c r="C59" s="6"/>
      <c r="H59" s="7"/>
      <c r="I59" s="7"/>
      <c r="J59" s="7"/>
    </row>
    <row r="60" spans="1:10" s="3" customFormat="1" x14ac:dyDescent="0.2">
      <c r="A60" s="6"/>
      <c r="B60" s="6"/>
      <c r="C60" s="6"/>
      <c r="H60" s="7"/>
      <c r="I60" s="7"/>
      <c r="J60" s="7"/>
    </row>
    <row r="61" spans="1:10" s="3" customFormat="1" x14ac:dyDescent="0.2">
      <c r="A61" s="6"/>
      <c r="B61" s="6"/>
      <c r="C61" s="6"/>
      <c r="H61" s="7"/>
      <c r="I61" s="7"/>
      <c r="J61" s="7"/>
    </row>
    <row r="62" spans="1:10" s="3" customFormat="1" x14ac:dyDescent="0.2">
      <c r="A62" s="6"/>
      <c r="B62" s="6"/>
      <c r="C62" s="6"/>
      <c r="H62" s="7"/>
      <c r="I62" s="7"/>
      <c r="J62" s="7"/>
    </row>
    <row r="63" spans="1:10" s="3" customFormat="1" x14ac:dyDescent="0.2">
      <c r="A63" s="6"/>
      <c r="B63" s="6"/>
      <c r="C63" s="6"/>
      <c r="H63" s="7"/>
      <c r="I63" s="7"/>
      <c r="J63" s="7"/>
    </row>
    <row r="64" spans="1:10" s="3" customFormat="1" x14ac:dyDescent="0.2">
      <c r="A64" s="6"/>
      <c r="B64" s="6"/>
      <c r="C64" s="6"/>
      <c r="H64" s="7"/>
      <c r="I64" s="7"/>
      <c r="J64" s="7"/>
    </row>
    <row r="65" spans="1:10" s="3" customFormat="1" x14ac:dyDescent="0.2">
      <c r="A65" s="6"/>
      <c r="B65" s="6"/>
      <c r="C65" s="6"/>
      <c r="H65" s="7"/>
      <c r="I65" s="7"/>
      <c r="J65" s="7"/>
    </row>
    <row r="66" spans="1:10" s="3" customFormat="1" x14ac:dyDescent="0.2">
      <c r="A66" s="6"/>
      <c r="B66" s="6"/>
      <c r="C66" s="6"/>
      <c r="H66" s="7"/>
      <c r="I66" s="7"/>
      <c r="J66" s="7"/>
    </row>
    <row r="67" spans="1:10" s="3" customFormat="1" x14ac:dyDescent="0.2">
      <c r="A67" s="6"/>
      <c r="B67" s="6"/>
      <c r="C67" s="6"/>
      <c r="H67" s="7"/>
      <c r="I67" s="7"/>
      <c r="J67" s="7"/>
    </row>
    <row r="68" spans="1:10" s="3" customFormat="1" x14ac:dyDescent="0.2">
      <c r="A68" s="6"/>
      <c r="B68" s="6"/>
      <c r="C68" s="6"/>
      <c r="H68" s="7"/>
      <c r="I68" s="7"/>
      <c r="J68" s="7"/>
    </row>
    <row r="69" spans="1:10" s="3" customFormat="1" x14ac:dyDescent="0.2">
      <c r="A69" s="6"/>
      <c r="B69" s="6"/>
      <c r="C69" s="6"/>
      <c r="H69" s="7"/>
      <c r="I69" s="7"/>
      <c r="J69" s="7"/>
    </row>
    <row r="70" spans="1:10" s="3" customFormat="1" x14ac:dyDescent="0.2">
      <c r="A70" s="6"/>
      <c r="B70" s="6"/>
      <c r="C70" s="6"/>
      <c r="H70" s="7"/>
      <c r="I70" s="7"/>
      <c r="J70" s="7"/>
    </row>
    <row r="71" spans="1:10" s="3" customFormat="1" x14ac:dyDescent="0.2">
      <c r="A71" s="6"/>
      <c r="B71" s="6"/>
      <c r="C71" s="6"/>
      <c r="H71" s="7"/>
      <c r="I71" s="7"/>
      <c r="J71" s="7"/>
    </row>
    <row r="72" spans="1:10" s="3" customFormat="1" x14ac:dyDescent="0.2">
      <c r="A72" s="6"/>
      <c r="B72" s="6"/>
      <c r="C72" s="6"/>
      <c r="H72" s="7"/>
      <c r="I72" s="7"/>
      <c r="J72" s="7"/>
    </row>
    <row r="73" spans="1:10" s="3" customFormat="1" x14ac:dyDescent="0.2">
      <c r="A73" s="6"/>
      <c r="B73" s="6"/>
      <c r="C73" s="6"/>
      <c r="H73" s="7"/>
      <c r="I73" s="7"/>
      <c r="J73" s="7"/>
    </row>
    <row r="74" spans="1:10" s="3" customFormat="1" x14ac:dyDescent="0.2">
      <c r="A74" s="6"/>
      <c r="B74" s="6"/>
      <c r="C74" s="6"/>
      <c r="H74" s="7"/>
      <c r="I74" s="7"/>
      <c r="J74" s="7"/>
    </row>
    <row r="75" spans="1:10" s="3" customFormat="1" x14ac:dyDescent="0.2">
      <c r="A75" s="6"/>
      <c r="B75" s="6"/>
      <c r="C75" s="6"/>
      <c r="H75" s="7"/>
      <c r="I75" s="7"/>
      <c r="J75" s="7"/>
    </row>
    <row r="76" spans="1:10" s="3" customFormat="1" x14ac:dyDescent="0.2">
      <c r="A76" s="6"/>
      <c r="B76" s="6"/>
      <c r="C76" s="6"/>
      <c r="H76" s="7"/>
      <c r="I76" s="7"/>
      <c r="J76" s="7"/>
    </row>
    <row r="77" spans="1:10" s="3" customFormat="1" x14ac:dyDescent="0.2">
      <c r="A77" s="6"/>
      <c r="B77" s="6"/>
      <c r="C77" s="6"/>
      <c r="H77" s="7"/>
      <c r="I77" s="7"/>
      <c r="J77" s="7"/>
    </row>
    <row r="78" spans="1:10" s="3" customFormat="1" x14ac:dyDescent="0.2">
      <c r="A78" s="6"/>
      <c r="B78" s="6"/>
      <c r="C78" s="6"/>
      <c r="H78" s="7"/>
      <c r="I78" s="7"/>
      <c r="J78" s="7"/>
    </row>
    <row r="79" spans="1:10" s="3" customFormat="1" x14ac:dyDescent="0.2">
      <c r="A79" s="6"/>
      <c r="B79" s="6"/>
      <c r="C79" s="6"/>
      <c r="H79" s="7"/>
      <c r="I79" s="7"/>
      <c r="J79" s="7"/>
    </row>
    <row r="80" spans="1:10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</sheetData>
  <autoFilter ref="A13:J34"/>
  <customSheetViews>
    <customSheetView guid="{F1389446-FF07-4424-93C6-8BD43E515C8D}" scale="85" showPageBreaks="1" showGridLines="0" fitToPage="1" printArea="1" showAutoFilter="1" hiddenRows="1" showRuler="0" topLeftCell="C1">
      <pane ySplit="10" topLeftCell="A104" activePane="bottomLeft" state="frozen"/>
      <selection pane="bottomLeft" activeCell="E94" sqref="E94"/>
      <pageMargins left="0.68" right="0.17" top="0.4" bottom="0.35433070866141736" header="0.39" footer="0.19685039370078741"/>
      <printOptions horizontalCentered="1"/>
      <pageSetup paperSize="9" scale="66" fitToHeight="43" orientation="landscape" r:id="rId1"/>
      <headerFooter alignWithMargins="0">
        <oddFooter>&amp;R&amp;P</oddFooter>
      </headerFooter>
      <autoFilter ref="B1:L1"/>
    </customSheetView>
    <customSheetView guid="{DD176C27-66CE-471B-9603-0668C5041849}" scale="85" showGridLines="0" fitToPage="1" showAutoFilter="1" showRuler="0" topLeftCell="C1">
      <pane ySplit="10" topLeftCell="A90" activePane="bottomLeft" state="frozen"/>
      <selection pane="bottomLeft" activeCell="H94" sqref="H94"/>
      <pageMargins left="0.68" right="0.17" top="0.4" bottom="0.35433070866141736" header="0.39" footer="0.19685039370078741"/>
      <printOptions horizontalCentered="1"/>
      <pageSetup paperSize="9" scale="66" fitToHeight="43" orientation="landscape" r:id="rId2"/>
      <headerFooter alignWithMargins="0">
        <oddFooter>&amp;R&amp;P</oddFooter>
      </headerFooter>
      <autoFilter ref="B1:L1"/>
    </customSheetView>
    <customSheetView guid="{AD961609-C4B9-4CBB-BC1A-748D01AE47BF}" scale="85" showGridLines="0" fitToPage="1" showAutoFilter="1" showRuler="0" topLeftCell="B1">
      <pane ySplit="10" topLeftCell="A53" activePane="bottomLeft" state="frozen"/>
      <selection pane="bottomLeft" activeCell="I60" sqref="I60"/>
      <pageMargins left="0.68" right="0.17" top="0.4" bottom="0.35433070866141736" header="0.39" footer="0.19685039370078741"/>
      <printOptions horizontalCentered="1"/>
      <pageSetup paperSize="9" scale="66" fitToHeight="43" orientation="landscape" r:id="rId3"/>
      <headerFooter alignWithMargins="0">
        <oddFooter>&amp;R&amp;P</oddFooter>
      </headerFooter>
      <autoFilter ref="B1:L1"/>
    </customSheetView>
    <customSheetView guid="{CC3A5C7D-63DB-4AAE-A79F-4DC858435E92}" scale="85" showGridLines="0" fitToPage="1" showAutoFilter="1" showRuler="0" topLeftCell="C1">
      <pane ySplit="10" topLeftCell="A26" activePane="bottomLeft" state="frozen"/>
      <selection pane="bottomLeft" activeCell="G33" sqref="G33"/>
      <pageMargins left="0.68" right="0.17" top="0.4" bottom="0.35433070866141736" header="0.39" footer="0.19685039370078741"/>
      <printOptions horizontalCentered="1"/>
      <pageSetup paperSize="9" scale="66" fitToHeight="43" orientation="landscape" r:id="rId4"/>
      <headerFooter alignWithMargins="0">
        <oddFooter>&amp;R&amp;P</oddFooter>
      </headerFooter>
      <autoFilter ref="B1:L1"/>
    </customSheetView>
    <customSheetView guid="{49F68E5D-3CB5-43C9-9BC2-E4645C5BC102}" scale="85" showPageBreaks="1" showGridLines="0" fitToPage="1" printArea="1" showAutoFilter="1" showRuler="0" topLeftCell="D1">
      <pane ySplit="10" topLeftCell="A43" activePane="bottomLeft" state="frozen"/>
      <selection pane="bottomLeft" activeCell="H53" sqref="H53"/>
      <pageMargins left="0.68" right="0.17" top="0.4" bottom="0.35433070866141736" header="0.39" footer="0.19685039370078741"/>
      <printOptions horizontalCentered="1"/>
      <pageSetup paperSize="9" scale="66" fitToHeight="43" orientation="landscape" r:id="rId5"/>
      <headerFooter alignWithMargins="0">
        <oddFooter>&amp;R&amp;P</oddFooter>
      </headerFooter>
      <autoFilter ref="B1:L1"/>
    </customSheetView>
    <customSheetView guid="{8D7A25AC-11BA-434D-85A8-4E32D355B8F5}" scale="85" showPageBreaks="1" showGridLines="0" fitToPage="1" printArea="1" showAutoFilter="1" showRuler="0" topLeftCell="C1">
      <pane ySplit="10" topLeftCell="A71" activePane="bottomLeft" state="frozen"/>
      <selection pane="bottomLeft" activeCell="F73" sqref="F73"/>
      <pageMargins left="0.68" right="0.17" top="0.4" bottom="0.35433070866141736" header="0.39" footer="0.19685039370078741"/>
      <printOptions horizontalCentered="1"/>
      <pageSetup paperSize="9" scale="66" fitToHeight="43" orientation="landscape" r:id="rId6"/>
      <headerFooter alignWithMargins="0">
        <oddFooter>&amp;R&amp;P</oddFooter>
      </headerFooter>
      <autoFilter ref="B1:L1"/>
    </customSheetView>
    <customSheetView guid="{916EFC5E-BC58-40D8-B6CB-F8BE259AFE48}" scale="85" showPageBreaks="1" showGridLines="0" fitToPage="1" printArea="1" showAutoFilter="1" hiddenRows="1" showRuler="0">
      <pane ySplit="10" topLeftCell="A29" activePane="bottomLeft" state="frozen"/>
      <selection pane="bottomLeft" activeCell="F39" sqref="F39"/>
      <pageMargins left="0.68" right="0.17" top="0.4" bottom="0.35433070866141736" header="0.39" footer="0.19685039370078741"/>
      <printOptions horizontalCentered="1"/>
      <pageSetup paperSize="9" scale="66" fitToHeight="43" orientation="landscape" r:id="rId7"/>
      <headerFooter alignWithMargins="0">
        <oddFooter>&amp;R&amp;P</oddFooter>
      </headerFooter>
      <autoFilter ref="B1:L1"/>
    </customSheetView>
    <customSheetView guid="{01417039-A17A-4C20-92CD-4E880783B784}" scale="85" showGridLines="0" fitToPage="1" showAutoFilter="1" hiddenRows="1" showRuler="0" topLeftCell="B1">
      <pane ySplit="10" topLeftCell="A92" activePane="bottomLeft" state="frozen"/>
      <selection pane="bottomLeft" activeCell="F99" sqref="F99"/>
      <pageMargins left="0.68" right="0.17" top="0.4" bottom="0.35433070866141736" header="0.39" footer="0.19685039370078741"/>
      <printOptions horizontalCentered="1"/>
      <pageSetup paperSize="9" scale="66" fitToHeight="43" orientation="landscape" r:id="rId8"/>
      <headerFooter alignWithMargins="0">
        <oddFooter>&amp;R&amp;P</oddFooter>
      </headerFooter>
      <autoFilter ref="B1:L1"/>
    </customSheetView>
    <customSheetView guid="{957ED07B-706E-4D14-9B84-657B1CD1312E}" scale="85" showPageBreaks="1" showGridLines="0" fitToPage="1" printArea="1" showAutoFilter="1" showRuler="0" topLeftCell="B1">
      <pane ySplit="10" topLeftCell="A96" activePane="bottomLeft" state="frozen"/>
      <selection pane="bottomLeft" activeCell="E100" sqref="E100"/>
      <pageMargins left="0.68" right="0.17" top="0.4" bottom="0.35433070866141736" header="0.39" footer="0.19685039370078741"/>
      <printOptions horizontalCentered="1"/>
      <pageSetup paperSize="9" scale="66" fitToHeight="43" orientation="landscape" r:id="rId9"/>
      <headerFooter alignWithMargins="0">
        <oddFooter>&amp;R&amp;P</oddFooter>
      </headerFooter>
      <autoFilter ref="B1:L1"/>
    </customSheetView>
    <customSheetView guid="{BB9E88DC-2923-40A1-9925-6B66D53B3814}" showPageBreaks="1" showGridLines="0" fitToPage="1" printArea="1" filter="1" showAutoFilter="1" hiddenRows="1" showRuler="0" topLeftCell="A8">
      <pane xSplit="6" ySplit="2" topLeftCell="G10" activePane="bottomRight" state="frozen"/>
      <selection pane="bottomRight" activeCell="F76" sqref="F76"/>
      <pageMargins left="0.68" right="0.17" top="0.4" bottom="0.35433070866141736" header="0.39" footer="0.19685039370078741"/>
      <printOptions horizontalCentered="1"/>
      <pageSetup paperSize="9" scale="66" fitToHeight="43" orientation="landscape" r:id="rId10"/>
      <headerFooter alignWithMargins="0">
        <oddFooter>&amp;R&amp;P</oddFooter>
      </headerFooter>
      <autoFilter ref="B1:L1">
        <filterColumn colId="10">
          <filters>
            <filter val="1"/>
          </filters>
        </filterColumn>
      </autoFilter>
    </customSheetView>
  </customSheetViews>
  <mergeCells count="24">
    <mergeCell ref="A34:D34"/>
    <mergeCell ref="D23:E23"/>
    <mergeCell ref="D24:E24"/>
    <mergeCell ref="A7:J7"/>
    <mergeCell ref="A8:B8"/>
    <mergeCell ref="A9:B9"/>
    <mergeCell ref="A11:A12"/>
    <mergeCell ref="C11:C12"/>
    <mergeCell ref="D28:E28"/>
    <mergeCell ref="D29:E29"/>
    <mergeCell ref="D31:E31"/>
    <mergeCell ref="D32:E32"/>
    <mergeCell ref="D14:E14"/>
    <mergeCell ref="D15:E15"/>
    <mergeCell ref="E11:E12"/>
    <mergeCell ref="H11:H12"/>
    <mergeCell ref="G1:J1"/>
    <mergeCell ref="I11:J11"/>
    <mergeCell ref="G11:G12"/>
    <mergeCell ref="F11:F12"/>
    <mergeCell ref="A5:J5"/>
    <mergeCell ref="A6:J6"/>
    <mergeCell ref="B11:B12"/>
    <mergeCell ref="D11:D12"/>
  </mergeCells>
  <phoneticPr fontId="1" type="noConversion"/>
  <printOptions horizontalCentered="1"/>
  <pageMargins left="0.68" right="0.17" top="0.4" bottom="0.35433070866141736" header="0.39" footer="0.19685039370078741"/>
  <pageSetup paperSize="9" scale="58" fitToHeight="43" orientation="landscape" r:id="rId1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Користувач Windows</cp:lastModifiedBy>
  <cp:lastPrinted>2022-01-13T08:02:59Z</cp:lastPrinted>
  <dcterms:created xsi:type="dcterms:W3CDTF">2008-01-09T07:59:53Z</dcterms:created>
  <dcterms:modified xsi:type="dcterms:W3CDTF">2022-02-07T18:03:03Z</dcterms:modified>
</cp:coreProperties>
</file>